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onirodriguez/Documents/Andoni/FORMACIÓN, CURSOS Y CONFERENCIAS/CONTENIDOS PROPIOS DE APOYO,LOGOS, ILUSTRACIONES Y MATERIALES GRÁFICOS/EDICIÓN V2427/"/>
    </mc:Choice>
  </mc:AlternateContent>
  <xr:revisionPtr revIDLastSave="0" documentId="13_ncr:1_{3C3E99FA-0BFA-C745-A7CA-11A11035DF9F}" xr6:coauthVersionLast="47" xr6:coauthVersionMax="47" xr10:uidLastSave="{00000000-0000-0000-0000-000000000000}"/>
  <bookViews>
    <workbookView xWindow="0" yWindow="500" windowWidth="38400" windowHeight="19140" xr2:uid="{AB087B00-E36F-0645-BB9F-C95DC78E2C72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" l="1"/>
  <c r="D37" i="2" s="1"/>
  <c r="D28" i="2" s="1"/>
  <c r="D20" i="2" s="1"/>
  <c r="D13" i="2" s="1"/>
  <c r="D6" i="2" s="1"/>
  <c r="G41" i="2"/>
  <c r="G19" i="2" s="1"/>
  <c r="G43" i="2"/>
  <c r="G32" i="2"/>
  <c r="G31" i="2"/>
  <c r="G24" i="2"/>
  <c r="G23" i="2"/>
  <c r="G17" i="2"/>
  <c r="G16" i="2"/>
  <c r="G10" i="2"/>
  <c r="G9" i="2"/>
  <c r="D44" i="2" l="1"/>
  <c r="G36" i="2"/>
  <c r="G27" i="2"/>
  <c r="G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6" authorId="0" shapeId="0" xr:uid="{0A68170A-F53F-F64C-B938-98E7E94BC20A}">
      <text>
        <r>
          <rPr>
            <b/>
            <sz val="14"/>
            <color rgb="FF000000"/>
            <rFont val="Tahoma"/>
            <family val="2"/>
          </rPr>
          <t>Ampliamos contactos LinkedIn target específico vcampaña C1. Publicamos en el Feed de Linkedin de tosos los miembros de la empresa</t>
        </r>
        <r>
          <rPr>
            <sz val="14"/>
            <color rgb="FF000000"/>
            <rFont val="Tahoma"/>
            <family val="2"/>
          </rPr>
          <t>.</t>
        </r>
      </text>
    </comment>
    <comment ref="C7" authorId="0" shapeId="0" xr:uid="{CD8DE268-A2F0-7446-828E-E285BBBDBAA1}">
      <text>
        <r>
          <rPr>
            <b/>
            <sz val="14"/>
            <color rgb="FF000000"/>
            <rFont val="Tahoma"/>
            <family val="2"/>
          </rPr>
          <t>Publicamos en todos los grupos de los que formamos parte.</t>
        </r>
        <r>
          <rPr>
            <sz val="14"/>
            <color rgb="FF000000"/>
            <rFont val="Tahoma"/>
            <family val="2"/>
          </rPr>
          <t xml:space="preserve">
</t>
        </r>
      </text>
    </comment>
    <comment ref="C9" authorId="0" shapeId="0" xr:uid="{6ECBA819-7F07-C645-9B91-ED9378FF9B69}">
      <text>
        <r>
          <rPr>
            <b/>
            <sz val="12"/>
            <color rgb="FF000000"/>
            <rFont val="Tahoma"/>
            <family val="2"/>
          </rPr>
          <t>Activamos campaña C2 de Waalaxy</t>
        </r>
        <r>
          <rPr>
            <sz val="12"/>
            <color rgb="FF000000"/>
            <rFont val="Tahoma"/>
            <family val="2"/>
          </rPr>
          <t xml:space="preserve">
</t>
        </r>
      </text>
    </comment>
    <comment ref="C10" authorId="0" shapeId="0" xr:uid="{A5FDF06F-9CF3-4346-B551-7BCA9CFF012D}">
      <text>
        <r>
          <rPr>
            <sz val="14"/>
            <color rgb="FF000000"/>
            <rFont val="Tahoma"/>
            <family val="2"/>
          </rPr>
          <t>Activamos campaña C3 de Waalaxy</t>
        </r>
      </text>
    </comment>
    <comment ref="C11" authorId="0" shapeId="0" xr:uid="{38106A05-35EC-334E-B3C7-B85D1BF5C21F}">
      <text>
        <r>
          <rPr>
            <b/>
            <sz val="14"/>
            <color rgb="FF000000"/>
            <rFont val="Tahoma"/>
            <family val="2"/>
          </rPr>
          <t xml:space="preserve">Activamos campaña C4 email Finder y envio de emailing.
</t>
        </r>
        <r>
          <rPr>
            <sz val="14"/>
            <color rgb="FF000000"/>
            <rFont val="Tahoma"/>
            <family val="2"/>
          </rPr>
          <t xml:space="preserve">
</t>
        </r>
      </text>
    </comment>
    <comment ref="C26" authorId="0" shapeId="0" xr:uid="{AE8112E3-98AC-224E-9C18-57EDC1753F68}">
      <text>
        <r>
          <rPr>
            <b/>
            <sz val="14"/>
            <color rgb="FF000000"/>
            <rFont val="Tahoma"/>
            <family val="2"/>
          </rPr>
          <t>Identificamos empresas interesadas en Linkedin y personas en emailing y LinkedIn</t>
        </r>
        <r>
          <rPr>
            <sz val="14"/>
            <color rgb="FF000000"/>
            <rFont val="Tahoma"/>
            <family val="2"/>
          </rPr>
          <t xml:space="preserve">
</t>
        </r>
      </text>
    </comment>
    <comment ref="C34" authorId="0" shapeId="0" xr:uid="{53A3F6D4-F9DD-BF4F-BB75-9775CE5AFC4A}">
      <text>
        <r>
          <rPr>
            <b/>
            <sz val="10"/>
            <color rgb="FF000000"/>
            <rFont val="Tahoma"/>
            <family val="2"/>
          </rPr>
          <t>Solo asegurarme que has recibido la información de nuestra masterclass, no hace falta que hagas el registro hou pero el aforo es limitado</t>
        </r>
      </text>
    </comment>
    <comment ref="C35" authorId="0" shapeId="0" xr:uid="{0ED29411-C8D5-2C40-8A7F-15E963D9CF26}">
      <text>
        <r>
          <rPr>
            <b/>
            <sz val="10"/>
            <color rgb="FF000000"/>
            <rFont val="Tahoma"/>
            <family val="2"/>
          </rPr>
          <t>Solo asegurarme que has recibido la información de nuestra masterclass, no hace falta que hagas el registro hou pero el aforo es limitado</t>
        </r>
      </text>
    </comment>
  </commentList>
</comments>
</file>

<file path=xl/sharedStrings.xml><?xml version="1.0" encoding="utf-8"?>
<sst xmlns="http://schemas.openxmlformats.org/spreadsheetml/2006/main" count="128" uniqueCount="60">
  <si>
    <t>ACCIÓN</t>
  </si>
  <si>
    <t>FASE 1 SAVE THE DATE</t>
  </si>
  <si>
    <t>Publicación Feed Linkedin</t>
  </si>
  <si>
    <t>Publicación Grupo LinkedIn</t>
  </si>
  <si>
    <t>Mensajes a contactos de 1º nivel de LinkedIn</t>
  </si>
  <si>
    <t>Mensajes a contactos de 2º nivel de LinkedIn</t>
  </si>
  <si>
    <t>Publicación blog LinkedIn (Newsletter)</t>
  </si>
  <si>
    <t>Enviio de emailing</t>
  </si>
  <si>
    <t>FASE</t>
  </si>
  <si>
    <t>DÍA</t>
  </si>
  <si>
    <t>FASE 2: INSCRÏBETE</t>
  </si>
  <si>
    <t>Envio de email personalizado</t>
  </si>
  <si>
    <t>FASE 3: INSCRIBETE + RETARGETING</t>
  </si>
  <si>
    <t>FASE 4: LAST CALL</t>
  </si>
  <si>
    <t>FASE 5: NO FALLES</t>
  </si>
  <si>
    <t>Email personalizado no falles</t>
  </si>
  <si>
    <t>Email recordatorio 48 horas antes</t>
  </si>
  <si>
    <t>Email recordatorio 24 horas antes</t>
  </si>
  <si>
    <t>Email recordatorio 1 hora antes</t>
  </si>
  <si>
    <t>Email con agradecimiento, grabación y agendar reunión</t>
  </si>
  <si>
    <t>INDICADOR</t>
  </si>
  <si>
    <t>NOMBRE DE LA ACCIÓN:</t>
  </si>
  <si>
    <t>SEMANA</t>
  </si>
  <si>
    <t>KPI</t>
  </si>
  <si>
    <t>FASE 6: EVENTO</t>
  </si>
  <si>
    <t>FASE 7: POSEVENTO</t>
  </si>
  <si>
    <t>Semana de la acción</t>
  </si>
  <si>
    <t>Visualizaciones</t>
  </si>
  <si>
    <t>Mensajes enviados</t>
  </si>
  <si>
    <t>Emails</t>
  </si>
  <si>
    <t>PROBLEMA 1:</t>
  </si>
  <si>
    <t>PROBLEMA 2:</t>
  </si>
  <si>
    <t>Licencias Waalaxy</t>
  </si>
  <si>
    <t>Martes</t>
  </si>
  <si>
    <t>Juejes</t>
  </si>
  <si>
    <t>Diario</t>
  </si>
  <si>
    <t>INSCRITOS</t>
  </si>
  <si>
    <t>OBJETIVO</t>
  </si>
  <si>
    <t>ASISTENTES</t>
  </si>
  <si>
    <t>EJECUTAR EVENTO</t>
  </si>
  <si>
    <t>Miercoles</t>
  </si>
  <si>
    <t>OBJETIVO:</t>
  </si>
  <si>
    <t>RESULTADO</t>
  </si>
  <si>
    <t>SEMANA 1</t>
  </si>
  <si>
    <t>SEMANA 2</t>
  </si>
  <si>
    <t>SEMANA 3</t>
  </si>
  <si>
    <t>SEMANA 4</t>
  </si>
  <si>
    <t>SEMANA 5</t>
  </si>
  <si>
    <t>SEMANA 6</t>
  </si>
  <si>
    <t>SEMANA 8</t>
  </si>
  <si>
    <t>COMUNICACIÓN PSICOLOGIA INVERSA:</t>
  </si>
  <si>
    <t>COMUNICACIÓN PSICOLOGIA INVERSA;</t>
  </si>
  <si>
    <t>ESTRUCTURA COMUNICACIÓN</t>
  </si>
  <si>
    <t>PROBLEMA DEL MERCADO</t>
  </si>
  <si>
    <t>SOLUCIÓN</t>
  </si>
  <si>
    <t>HABILIDADES Y TALENTO NECESARIAS</t>
  </si>
  <si>
    <t>CÓMO LO SOLUCIONAS</t>
  </si>
  <si>
    <t>SIETE SEMANAS</t>
  </si>
  <si>
    <t>Enviio de emailing vía Waalaxy (C5 a emails profesionales)</t>
  </si>
  <si>
    <t>Enviio de emailing vía Waalaxy (C5 a emails personales)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</si>
</sst>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Aptos Narrow"/>
      <family val="2"/>
      <scheme val="minor"/>
    </font>
    <font>
      <sz val="14"/>
      <color theme="1"/>
      <name val="HelveticaRounded-Black"/>
    </font>
    <font>
      <sz val="10"/>
      <color theme="1"/>
      <name val="HelveticaRounded-Black"/>
    </font>
    <font>
      <sz val="8"/>
      <color theme="1"/>
      <name val="HelveticaRounded-Black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sz val="16"/>
      <color rgb="FFFF0000"/>
      <name val="HelveticaRounded-Black"/>
    </font>
    <font>
      <sz val="11"/>
      <color rgb="FFFF0000"/>
      <name val="HelveticaRounded-Black"/>
    </font>
    <font>
      <b/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rgb="FFFF0000"/>
      </top>
      <bottom/>
      <diagonal/>
    </border>
    <border>
      <left style="thin">
        <color theme="1"/>
      </left>
      <right/>
      <top style="medium">
        <color rgb="FFFF0000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thin">
        <color theme="1"/>
      </bottom>
      <diagonal/>
    </border>
    <border>
      <left style="medium">
        <color rgb="FFFF0000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rgb="FFFF0000"/>
      </left>
      <right style="medium">
        <color rgb="FFFF0000"/>
      </right>
      <top style="thin">
        <color theme="1"/>
      </top>
      <bottom/>
      <diagonal/>
    </border>
    <border>
      <left/>
      <right style="thin">
        <color theme="1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/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10" xfId="0" applyFont="1" applyBorder="1"/>
    <xf numFmtId="0" fontId="3" fillId="0" borderId="10" xfId="0" applyFont="1" applyBorder="1" applyAlignment="1">
      <alignment horizontal="center"/>
    </xf>
    <xf numFmtId="0" fontId="1" fillId="0" borderId="18" xfId="0" applyFont="1" applyBorder="1"/>
    <xf numFmtId="0" fontId="3" fillId="0" borderId="1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2" xfId="0" applyFont="1" applyBorder="1"/>
    <xf numFmtId="0" fontId="1" fillId="0" borderId="21" xfId="0" applyFont="1" applyBorder="1" applyAlignment="1">
      <alignment vertical="center" wrapText="1"/>
    </xf>
    <xf numFmtId="0" fontId="1" fillId="0" borderId="1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6" xfId="0" applyFont="1" applyBorder="1"/>
    <xf numFmtId="0" fontId="3" fillId="0" borderId="23" xfId="0" applyFont="1" applyBorder="1" applyAlignment="1">
      <alignment horizontal="center"/>
    </xf>
    <xf numFmtId="0" fontId="1" fillId="0" borderId="34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8" xfId="0" applyFon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0" xfId="0" applyFont="1" applyAlignment="1">
      <alignment vertical="center" textRotation="90" wrapText="1"/>
    </xf>
    <xf numFmtId="0" fontId="3" fillId="0" borderId="0" xfId="0" applyFont="1" applyAlignment="1">
      <alignment horizontal="center" vertical="center" wrapText="1"/>
    </xf>
    <xf numFmtId="0" fontId="1" fillId="0" borderId="38" xfId="0" applyFont="1" applyBorder="1"/>
    <xf numFmtId="0" fontId="1" fillId="0" borderId="40" xfId="0" applyFont="1" applyBorder="1"/>
    <xf numFmtId="0" fontId="1" fillId="0" borderId="4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left"/>
    </xf>
    <xf numFmtId="0" fontId="3" fillId="0" borderId="3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F0B-27C0-674C-8B6F-4CBC96AB3823}">
  <dimension ref="A2:H60"/>
  <sheetViews>
    <sheetView tabSelected="1" workbookViewId="0">
      <pane xSplit="3" ySplit="5" topLeftCell="D6" activePane="bottomRight" state="frozenSplit"/>
      <selection pane="topRight" activeCell="E1" sqref="E1"/>
      <selection pane="bottomLeft" activeCell="A19" sqref="A19"/>
      <selection pane="bottomRight" activeCell="K7" sqref="K7"/>
    </sheetView>
  </sheetViews>
  <sheetFormatPr baseColWidth="10" defaultRowHeight="20"/>
  <cols>
    <col min="1" max="1" width="10.83203125" style="2"/>
    <col min="2" max="2" width="32.6640625" style="2" customWidth="1"/>
    <col min="3" max="3" width="73.83203125" style="2" customWidth="1"/>
    <col min="4" max="4" width="11" style="2" customWidth="1"/>
    <col min="5" max="5" width="16.5" style="1" customWidth="1"/>
    <col min="6" max="6" width="18.1640625" style="2" customWidth="1"/>
    <col min="7" max="7" width="12.83203125" style="1" customWidth="1"/>
    <col min="8" max="8" width="22.1640625" style="2" customWidth="1"/>
    <col min="9" max="16384" width="10.83203125" style="2"/>
  </cols>
  <sheetData>
    <row r="2" spans="1:8" ht="21" thickBot="1">
      <c r="B2" s="46" t="s">
        <v>21</v>
      </c>
      <c r="C2" s="46"/>
    </row>
    <row r="3" spans="1:8" ht="25" thickBot="1">
      <c r="B3" s="1"/>
      <c r="C3" s="7" t="s">
        <v>26</v>
      </c>
      <c r="D3" s="8">
        <v>46</v>
      </c>
      <c r="F3" s="46" t="s">
        <v>57</v>
      </c>
      <c r="G3" s="46"/>
    </row>
    <row r="4" spans="1:8" ht="21" thickBot="1"/>
    <row r="5" spans="1:8" s="1" customFormat="1" ht="21" thickBot="1">
      <c r="B5" s="3" t="s">
        <v>8</v>
      </c>
      <c r="C5" s="5" t="s">
        <v>0</v>
      </c>
      <c r="D5" s="6" t="s">
        <v>22</v>
      </c>
      <c r="E5" s="4" t="s">
        <v>9</v>
      </c>
      <c r="F5" s="4" t="s">
        <v>20</v>
      </c>
      <c r="G5" s="22" t="s">
        <v>23</v>
      </c>
      <c r="H5" s="23" t="s">
        <v>42</v>
      </c>
    </row>
    <row r="6" spans="1:8" ht="20" customHeight="1">
      <c r="A6" s="55" t="s">
        <v>43</v>
      </c>
      <c r="B6" s="52" t="s">
        <v>1</v>
      </c>
      <c r="C6" s="13" t="s">
        <v>2</v>
      </c>
      <c r="D6" s="49">
        <f>D13-1</f>
        <v>41</v>
      </c>
      <c r="E6" s="17" t="s">
        <v>33</v>
      </c>
      <c r="F6" s="12" t="s">
        <v>27</v>
      </c>
      <c r="G6" s="34">
        <v>500</v>
      </c>
      <c r="H6" s="24"/>
    </row>
    <row r="7" spans="1:8">
      <c r="A7" s="55"/>
      <c r="B7" s="53"/>
      <c r="C7" s="14" t="s">
        <v>3</v>
      </c>
      <c r="D7" s="50"/>
      <c r="E7" s="18" t="s">
        <v>33</v>
      </c>
      <c r="F7" s="10"/>
      <c r="G7" s="35"/>
      <c r="H7" s="25"/>
    </row>
    <row r="8" spans="1:8">
      <c r="A8" s="55"/>
      <c r="B8" s="53"/>
      <c r="C8" s="14" t="s">
        <v>6</v>
      </c>
      <c r="D8" s="50"/>
      <c r="E8" s="18" t="s">
        <v>34</v>
      </c>
      <c r="F8" s="10" t="s">
        <v>27</v>
      </c>
      <c r="G8" s="35">
        <v>300</v>
      </c>
      <c r="H8" s="26"/>
    </row>
    <row r="9" spans="1:8">
      <c r="A9" s="55"/>
      <c r="B9" s="53"/>
      <c r="C9" s="14" t="s">
        <v>4</v>
      </c>
      <c r="D9" s="50"/>
      <c r="E9" s="18" t="s">
        <v>35</v>
      </c>
      <c r="F9" s="10" t="s">
        <v>28</v>
      </c>
      <c r="G9" s="35">
        <f>500*$C$59</f>
        <v>500</v>
      </c>
      <c r="H9" s="26"/>
    </row>
    <row r="10" spans="1:8">
      <c r="A10" s="55"/>
      <c r="B10" s="53"/>
      <c r="C10" s="14" t="s">
        <v>5</v>
      </c>
      <c r="D10" s="50"/>
      <c r="E10" s="18" t="s">
        <v>35</v>
      </c>
      <c r="F10" s="10" t="s">
        <v>28</v>
      </c>
      <c r="G10" s="35">
        <f>500*$C$59</f>
        <v>500</v>
      </c>
      <c r="H10" s="26"/>
    </row>
    <row r="11" spans="1:8" ht="21" thickBot="1">
      <c r="A11" s="55"/>
      <c r="B11" s="53"/>
      <c r="C11" s="14" t="s">
        <v>7</v>
      </c>
      <c r="D11" s="50"/>
      <c r="E11" s="20" t="s">
        <v>33</v>
      </c>
      <c r="F11" s="29" t="s">
        <v>29</v>
      </c>
      <c r="G11" s="36">
        <v>3000</v>
      </c>
      <c r="H11" s="30"/>
    </row>
    <row r="12" spans="1:8" ht="22" thickBot="1">
      <c r="A12" s="55"/>
      <c r="B12" s="54"/>
      <c r="C12" s="16" t="s">
        <v>36</v>
      </c>
      <c r="D12" s="51"/>
      <c r="E12" s="47" t="s">
        <v>41</v>
      </c>
      <c r="F12" s="48"/>
      <c r="G12" s="37">
        <f>($G$41/4)*1</f>
        <v>65</v>
      </c>
      <c r="H12" s="28"/>
    </row>
    <row r="13" spans="1:8" ht="20" customHeight="1">
      <c r="A13" s="55" t="s">
        <v>44</v>
      </c>
      <c r="B13" s="52" t="s">
        <v>10</v>
      </c>
      <c r="C13" s="13" t="s">
        <v>2</v>
      </c>
      <c r="D13" s="49">
        <f>D20-1</f>
        <v>42</v>
      </c>
      <c r="E13" s="17" t="s">
        <v>40</v>
      </c>
      <c r="F13" s="12" t="s">
        <v>27</v>
      </c>
      <c r="G13" s="34">
        <v>500</v>
      </c>
      <c r="H13" s="27"/>
    </row>
    <row r="14" spans="1:8">
      <c r="A14" s="55"/>
      <c r="B14" s="53"/>
      <c r="C14" s="14" t="s">
        <v>3</v>
      </c>
      <c r="D14" s="50"/>
      <c r="E14" s="18" t="s">
        <v>40</v>
      </c>
      <c r="F14" s="10"/>
      <c r="G14" s="35"/>
      <c r="H14" s="26"/>
    </row>
    <row r="15" spans="1:8" ht="16" customHeight="1">
      <c r="A15" s="55"/>
      <c r="B15" s="53"/>
      <c r="C15" s="14" t="s">
        <v>6</v>
      </c>
      <c r="D15" s="50"/>
      <c r="E15" s="18" t="s">
        <v>34</v>
      </c>
      <c r="F15" s="10" t="s">
        <v>27</v>
      </c>
      <c r="G15" s="35">
        <v>300</v>
      </c>
      <c r="H15" s="26"/>
    </row>
    <row r="16" spans="1:8">
      <c r="A16" s="55"/>
      <c r="B16" s="53"/>
      <c r="C16" s="14" t="s">
        <v>4</v>
      </c>
      <c r="D16" s="50"/>
      <c r="E16" s="18" t="s">
        <v>35</v>
      </c>
      <c r="F16" s="10" t="s">
        <v>28</v>
      </c>
      <c r="G16" s="35">
        <f>500*$C$59</f>
        <v>500</v>
      </c>
      <c r="H16" s="26"/>
    </row>
    <row r="17" spans="1:8">
      <c r="A17" s="55"/>
      <c r="B17" s="53"/>
      <c r="C17" s="14" t="s">
        <v>5</v>
      </c>
      <c r="D17" s="50"/>
      <c r="E17" s="18" t="s">
        <v>35</v>
      </c>
      <c r="F17" s="10" t="s">
        <v>28</v>
      </c>
      <c r="G17" s="35">
        <f>500*$C$59</f>
        <v>500</v>
      </c>
      <c r="H17" s="26"/>
    </row>
    <row r="18" spans="1:8" ht="21" thickBot="1">
      <c r="A18" s="55"/>
      <c r="B18" s="53"/>
      <c r="C18" s="14" t="s">
        <v>7</v>
      </c>
      <c r="D18" s="50"/>
      <c r="E18" s="20" t="s">
        <v>33</v>
      </c>
      <c r="F18" s="29" t="s">
        <v>29</v>
      </c>
      <c r="G18" s="36">
        <v>3000</v>
      </c>
      <c r="H18" s="30"/>
    </row>
    <row r="19" spans="1:8" ht="22" thickBot="1">
      <c r="A19" s="55"/>
      <c r="B19" s="54"/>
      <c r="C19" s="16" t="s">
        <v>36</v>
      </c>
      <c r="D19" s="51"/>
      <c r="E19" s="47" t="s">
        <v>41</v>
      </c>
      <c r="F19" s="48"/>
      <c r="G19" s="37">
        <f>($G$41/4)*2</f>
        <v>130</v>
      </c>
      <c r="H19" s="28"/>
    </row>
    <row r="20" spans="1:8" ht="20" customHeight="1">
      <c r="A20" s="55" t="s">
        <v>45</v>
      </c>
      <c r="B20" s="52" t="s">
        <v>12</v>
      </c>
      <c r="C20" s="13" t="s">
        <v>2</v>
      </c>
      <c r="D20" s="49">
        <f>D28-1</f>
        <v>43</v>
      </c>
      <c r="E20" s="17" t="s">
        <v>33</v>
      </c>
      <c r="F20" s="12" t="s">
        <v>27</v>
      </c>
      <c r="G20" s="34">
        <v>500</v>
      </c>
      <c r="H20" s="27"/>
    </row>
    <row r="21" spans="1:8">
      <c r="A21" s="55"/>
      <c r="B21" s="53"/>
      <c r="C21" s="14" t="s">
        <v>3</v>
      </c>
      <c r="D21" s="50"/>
      <c r="E21" s="18" t="s">
        <v>33</v>
      </c>
      <c r="F21" s="10"/>
      <c r="G21" s="35"/>
      <c r="H21" s="26"/>
    </row>
    <row r="22" spans="1:8">
      <c r="A22" s="55"/>
      <c r="B22" s="53"/>
      <c r="C22" s="14" t="s">
        <v>6</v>
      </c>
      <c r="D22" s="50"/>
      <c r="E22" s="18" t="s">
        <v>34</v>
      </c>
      <c r="F22" s="10" t="s">
        <v>27</v>
      </c>
      <c r="G22" s="35">
        <v>300</v>
      </c>
      <c r="H22" s="26"/>
    </row>
    <row r="23" spans="1:8">
      <c r="A23" s="55"/>
      <c r="B23" s="53"/>
      <c r="C23" s="14" t="s">
        <v>4</v>
      </c>
      <c r="D23" s="50"/>
      <c r="E23" s="18" t="s">
        <v>35</v>
      </c>
      <c r="F23" s="10" t="s">
        <v>28</v>
      </c>
      <c r="G23" s="35">
        <f>500*$C$59</f>
        <v>500</v>
      </c>
      <c r="H23" s="26"/>
    </row>
    <row r="24" spans="1:8">
      <c r="A24" s="55"/>
      <c r="B24" s="53"/>
      <c r="C24" s="14" t="s">
        <v>5</v>
      </c>
      <c r="D24" s="50"/>
      <c r="E24" s="18" t="s">
        <v>35</v>
      </c>
      <c r="F24" s="10" t="s">
        <v>28</v>
      </c>
      <c r="G24" s="35">
        <f>500*$C$59</f>
        <v>500</v>
      </c>
      <c r="H24" s="26"/>
    </row>
    <row r="25" spans="1:8">
      <c r="A25" s="55"/>
      <c r="B25" s="53"/>
      <c r="C25" s="14" t="s">
        <v>7</v>
      </c>
      <c r="D25" s="50"/>
      <c r="E25" s="18" t="s">
        <v>33</v>
      </c>
      <c r="F25" s="10" t="s">
        <v>29</v>
      </c>
      <c r="G25" s="35">
        <v>3000</v>
      </c>
      <c r="H25" s="26"/>
    </row>
    <row r="26" spans="1:8" ht="21" thickBot="1">
      <c r="A26" s="55"/>
      <c r="B26" s="53"/>
      <c r="C26" s="14" t="s">
        <v>11</v>
      </c>
      <c r="D26" s="50"/>
      <c r="E26" s="20"/>
      <c r="F26" s="31"/>
      <c r="G26" s="36"/>
      <c r="H26" s="30"/>
    </row>
    <row r="27" spans="1:8" ht="22" thickBot="1">
      <c r="A27" s="55" t="s">
        <v>46</v>
      </c>
      <c r="B27" s="54"/>
      <c r="C27" s="16" t="s">
        <v>36</v>
      </c>
      <c r="D27" s="51"/>
      <c r="E27" s="47" t="s">
        <v>41</v>
      </c>
      <c r="F27" s="48"/>
      <c r="G27" s="37">
        <f>($G$41/4)*3</f>
        <v>195</v>
      </c>
      <c r="H27" s="28"/>
    </row>
    <row r="28" spans="1:8" ht="20" customHeight="1">
      <c r="A28" s="55"/>
      <c r="B28" s="52" t="s">
        <v>13</v>
      </c>
      <c r="C28" s="13" t="s">
        <v>2</v>
      </c>
      <c r="D28" s="49">
        <f>D37-1</f>
        <v>44</v>
      </c>
      <c r="E28" s="17" t="s">
        <v>40</v>
      </c>
      <c r="F28" s="12" t="s">
        <v>27</v>
      </c>
      <c r="G28" s="34">
        <v>500</v>
      </c>
      <c r="H28" s="27"/>
    </row>
    <row r="29" spans="1:8">
      <c r="A29" s="55"/>
      <c r="B29" s="53"/>
      <c r="C29" s="14" t="s">
        <v>3</v>
      </c>
      <c r="D29" s="50"/>
      <c r="E29" s="18" t="s">
        <v>40</v>
      </c>
      <c r="F29" s="10"/>
      <c r="G29" s="35"/>
      <c r="H29" s="26"/>
    </row>
    <row r="30" spans="1:8">
      <c r="A30" s="55"/>
      <c r="B30" s="53"/>
      <c r="C30" s="14" t="s">
        <v>6</v>
      </c>
      <c r="D30" s="50"/>
      <c r="E30" s="18" t="s">
        <v>34</v>
      </c>
      <c r="F30" s="10" t="s">
        <v>27</v>
      </c>
      <c r="G30" s="35">
        <v>300</v>
      </c>
      <c r="H30" s="26"/>
    </row>
    <row r="31" spans="1:8">
      <c r="A31" s="55"/>
      <c r="B31" s="53"/>
      <c r="C31" s="14" t="s">
        <v>4</v>
      </c>
      <c r="D31" s="50"/>
      <c r="E31" s="18" t="s">
        <v>35</v>
      </c>
      <c r="F31" s="10" t="s">
        <v>28</v>
      </c>
      <c r="G31" s="35">
        <f>500*$C$59</f>
        <v>500</v>
      </c>
      <c r="H31" s="26"/>
    </row>
    <row r="32" spans="1:8">
      <c r="A32" s="55"/>
      <c r="B32" s="53"/>
      <c r="C32" s="14" t="s">
        <v>5</v>
      </c>
      <c r="D32" s="50"/>
      <c r="E32" s="18" t="s">
        <v>35</v>
      </c>
      <c r="F32" s="10" t="s">
        <v>28</v>
      </c>
      <c r="G32" s="35">
        <f>500*$C$59</f>
        <v>500</v>
      </c>
      <c r="H32" s="26"/>
    </row>
    <row r="33" spans="1:8">
      <c r="A33" s="55"/>
      <c r="B33" s="53"/>
      <c r="C33" s="14" t="s">
        <v>7</v>
      </c>
      <c r="D33" s="50"/>
      <c r="E33" s="18" t="s">
        <v>33</v>
      </c>
      <c r="F33" s="10" t="s">
        <v>29</v>
      </c>
      <c r="G33" s="35">
        <v>3000</v>
      </c>
      <c r="H33" s="26"/>
    </row>
    <row r="34" spans="1:8">
      <c r="A34" s="45"/>
      <c r="B34" s="53"/>
      <c r="C34" s="14" t="s">
        <v>59</v>
      </c>
      <c r="D34" s="50"/>
      <c r="E34" s="20"/>
      <c r="F34" s="29"/>
      <c r="G34" s="36"/>
      <c r="H34" s="30"/>
    </row>
    <row r="35" spans="1:8" ht="21" thickBot="1">
      <c r="A35" s="55" t="s">
        <v>47</v>
      </c>
      <c r="B35" s="53"/>
      <c r="C35" s="14" t="s">
        <v>58</v>
      </c>
      <c r="D35" s="50"/>
      <c r="E35" s="20"/>
      <c r="F35" s="31"/>
      <c r="G35" s="36"/>
      <c r="H35" s="30"/>
    </row>
    <row r="36" spans="1:8" ht="22" thickBot="1">
      <c r="A36" s="55"/>
      <c r="B36" s="54"/>
      <c r="C36" s="16" t="s">
        <v>36</v>
      </c>
      <c r="D36" s="51"/>
      <c r="E36" s="47" t="s">
        <v>41</v>
      </c>
      <c r="F36" s="48"/>
      <c r="G36" s="37">
        <f>($G$41/4)*4</f>
        <v>260</v>
      </c>
      <c r="H36" s="28"/>
    </row>
    <row r="37" spans="1:8" ht="20" customHeight="1">
      <c r="A37" s="55"/>
      <c r="B37" s="52" t="s">
        <v>14</v>
      </c>
      <c r="C37" s="13" t="s">
        <v>15</v>
      </c>
      <c r="D37" s="49">
        <f>D42-1</f>
        <v>45</v>
      </c>
      <c r="E37" s="17"/>
      <c r="F37" s="11"/>
      <c r="G37" s="34"/>
      <c r="H37" s="27"/>
    </row>
    <row r="38" spans="1:8">
      <c r="A38" s="55"/>
      <c r="B38" s="53"/>
      <c r="C38" s="14" t="s">
        <v>16</v>
      </c>
      <c r="D38" s="50"/>
      <c r="E38" s="18"/>
      <c r="F38" s="9"/>
      <c r="G38" s="35"/>
      <c r="H38" s="26"/>
    </row>
    <row r="39" spans="1:8">
      <c r="A39" s="55"/>
      <c r="B39" s="53"/>
      <c r="C39" s="14" t="s">
        <v>17</v>
      </c>
      <c r="D39" s="50"/>
      <c r="E39" s="18"/>
      <c r="F39" s="9"/>
      <c r="G39" s="35"/>
      <c r="H39" s="26"/>
    </row>
    <row r="40" spans="1:8" ht="21" thickBot="1">
      <c r="A40" s="55"/>
      <c r="B40" s="53"/>
      <c r="C40" s="14" t="s">
        <v>18</v>
      </c>
      <c r="D40" s="50"/>
      <c r="E40" s="20"/>
      <c r="F40" s="31"/>
      <c r="G40" s="36"/>
      <c r="H40" s="30"/>
    </row>
    <row r="41" spans="1:8" ht="22" thickBot="1">
      <c r="A41" s="55"/>
      <c r="B41" s="54"/>
      <c r="C41" s="16" t="s">
        <v>36</v>
      </c>
      <c r="D41" s="51"/>
      <c r="E41" s="47" t="s">
        <v>41</v>
      </c>
      <c r="F41" s="48"/>
      <c r="G41" s="37">
        <f>C60+C60*30%</f>
        <v>260</v>
      </c>
      <c r="H41" s="28"/>
    </row>
    <row r="42" spans="1:8" ht="22" customHeight="1" thickBot="1">
      <c r="A42" s="57" t="s">
        <v>48</v>
      </c>
      <c r="B42" s="58" t="s">
        <v>24</v>
      </c>
      <c r="C42" s="13" t="s">
        <v>39</v>
      </c>
      <c r="D42" s="60">
        <f>D3</f>
        <v>46</v>
      </c>
      <c r="E42" s="21"/>
      <c r="F42" s="32"/>
      <c r="G42" s="38"/>
      <c r="H42" s="33"/>
    </row>
    <row r="43" spans="1:8" ht="22" thickBot="1">
      <c r="A43" s="57"/>
      <c r="B43" s="59"/>
      <c r="C43" s="16" t="s">
        <v>38</v>
      </c>
      <c r="D43" s="61"/>
      <c r="E43" s="47" t="s">
        <v>41</v>
      </c>
      <c r="F43" s="48"/>
      <c r="G43" s="37">
        <f>C60</f>
        <v>200</v>
      </c>
      <c r="H43" s="28"/>
    </row>
    <row r="44" spans="1:8" ht="21" customHeight="1" thickBot="1">
      <c r="A44" s="40" t="s">
        <v>49</v>
      </c>
      <c r="B44" s="43" t="s">
        <v>25</v>
      </c>
      <c r="C44" s="41" t="s">
        <v>19</v>
      </c>
      <c r="D44" s="44">
        <f>D42+1</f>
        <v>47</v>
      </c>
      <c r="E44" s="19"/>
      <c r="F44" s="15"/>
      <c r="G44" s="37"/>
      <c r="H44" s="28"/>
    </row>
    <row r="45" spans="1:8">
      <c r="A45" s="39"/>
    </row>
    <row r="46" spans="1:8">
      <c r="A46" s="39"/>
    </row>
    <row r="47" spans="1:8">
      <c r="A47" s="39"/>
      <c r="B47" s="2" t="s">
        <v>30</v>
      </c>
      <c r="D47" s="56" t="s">
        <v>50</v>
      </c>
      <c r="E47" s="56"/>
      <c r="F47" s="56"/>
      <c r="G47" s="56"/>
    </row>
    <row r="48" spans="1:8">
      <c r="A48" s="39"/>
      <c r="B48" s="2" t="s">
        <v>31</v>
      </c>
      <c r="D48" s="56" t="s">
        <v>51</v>
      </c>
      <c r="E48" s="56"/>
      <c r="F48" s="56"/>
      <c r="G48" s="56"/>
    </row>
    <row r="49" spans="2:7">
      <c r="B49" s="2" t="s">
        <v>31</v>
      </c>
      <c r="D49" s="56" t="s">
        <v>50</v>
      </c>
      <c r="E49" s="56"/>
      <c r="F49" s="56"/>
      <c r="G49" s="56"/>
    </row>
    <row r="50" spans="2:7">
      <c r="B50" s="2" t="s">
        <v>31</v>
      </c>
      <c r="C50" s="42"/>
      <c r="D50" s="56" t="s">
        <v>50</v>
      </c>
      <c r="E50" s="56"/>
      <c r="F50" s="56"/>
      <c r="G50" s="56"/>
    </row>
    <row r="53" spans="2:7">
      <c r="B53" s="2" t="s">
        <v>52</v>
      </c>
    </row>
    <row r="54" spans="2:7">
      <c r="B54" s="2" t="s">
        <v>53</v>
      </c>
    </row>
    <row r="55" spans="2:7">
      <c r="B55" s="2" t="s">
        <v>54</v>
      </c>
    </row>
    <row r="56" spans="2:7">
      <c r="B56" s="2" t="s">
        <v>55</v>
      </c>
    </row>
    <row r="57" spans="2:7">
      <c r="B57" s="2" t="s">
        <v>56</v>
      </c>
    </row>
    <row r="59" spans="2:7">
      <c r="B59" s="2" t="s">
        <v>32</v>
      </c>
      <c r="C59" s="2">
        <v>1</v>
      </c>
    </row>
    <row r="60" spans="2:7">
      <c r="B60" s="2" t="s">
        <v>37</v>
      </c>
      <c r="C60" s="2">
        <v>200</v>
      </c>
    </row>
  </sheetData>
  <mergeCells count="30">
    <mergeCell ref="D50:G50"/>
    <mergeCell ref="A42:A43"/>
    <mergeCell ref="D47:G47"/>
    <mergeCell ref="D48:G48"/>
    <mergeCell ref="D49:G49"/>
    <mergeCell ref="E43:F43"/>
    <mergeCell ref="B42:B43"/>
    <mergeCell ref="D42:D43"/>
    <mergeCell ref="B2:C2"/>
    <mergeCell ref="B37:B41"/>
    <mergeCell ref="A6:A12"/>
    <mergeCell ref="A13:A19"/>
    <mergeCell ref="A20:A26"/>
    <mergeCell ref="A27:A33"/>
    <mergeCell ref="A35:A41"/>
    <mergeCell ref="B6:B12"/>
    <mergeCell ref="B13:B19"/>
    <mergeCell ref="B20:B27"/>
    <mergeCell ref="B28:B36"/>
    <mergeCell ref="E41:F41"/>
    <mergeCell ref="D6:D12"/>
    <mergeCell ref="D13:D19"/>
    <mergeCell ref="D20:D27"/>
    <mergeCell ref="D28:D36"/>
    <mergeCell ref="D37:D41"/>
    <mergeCell ref="F3:G3"/>
    <mergeCell ref="E12:F12"/>
    <mergeCell ref="E19:F19"/>
    <mergeCell ref="E27:F27"/>
    <mergeCell ref="E36:F3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 (Andoni Rodríguez de Galarza)</dc:creator>
  <cp:lastModifiedBy>Hola (Andoni Rodríguez de Galarza)</cp:lastModifiedBy>
  <dcterms:created xsi:type="dcterms:W3CDTF">2024-09-03T08:43:00Z</dcterms:created>
  <dcterms:modified xsi:type="dcterms:W3CDTF">2024-09-25T09:17:55Z</dcterms:modified>
</cp:coreProperties>
</file>